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Grafikon1" sheetId="1" r:id="rId1"/>
    <sheet name="List1" sheetId="2" r:id="rId2"/>
    <sheet name="List1 (2)" sheetId="3" state="hidden" r:id="rId3"/>
    <sheet name="3" sheetId="4" r:id="rId4"/>
  </sheets>
  <definedNames>
    <definedName name="_xlnm.Print_Titles" localSheetId="1">'List1'!$7:$10</definedName>
  </definedNames>
  <calcPr fullCalcOnLoad="1"/>
</workbook>
</file>

<file path=xl/sharedStrings.xml><?xml version="1.0" encoding="utf-8"?>
<sst xmlns="http://schemas.openxmlformats.org/spreadsheetml/2006/main" count="434" uniqueCount="190">
  <si>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</si>
  <si>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</si>
  <si>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</si>
  <si>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</si>
  <si>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</si>
  <si>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</si>
  <si>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</si>
  <si>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</si>
  <si>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</si>
  <si>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</si>
  <si>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</si>
  <si>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</si>
  <si>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</si>
  <si>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</si>
  <si>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</si>
  <si>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</si>
  <si>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</si>
  <si>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</si>
  <si>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</si>
  <si>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</si>
  <si>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</si>
  <si>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</si>
  <si>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</si>
  <si>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</si>
  <si>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</si>
  <si>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</si>
  <si>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</si>
  <si>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</si>
  <si>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</si>
  <si>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</si>
  <si>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</si>
  <si>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</si>
  <si>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</si>
  <si>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</si>
  <si>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</si>
  <si>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</si>
  <si>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</si>
  <si>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</si>
  <si>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</si>
  <si>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</si>
  <si>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</si>
  <si>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</si>
  <si>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</si>
  <si>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</si>
  <si>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</si>
  <si>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</si>
  <si>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</si>
  <si>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</si>
  <si>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</si>
  <si>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</si>
  <si>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</si>
  <si>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</si>
  <si>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</si>
  <si>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</si>
  <si>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</si>
  <si>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</si>
  <si>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</si>
  <si>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</si>
  <si>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</si>
  <si>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</si>
  <si>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</si>
  <si>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</si>
  <si>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</si>
  <si>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</si>
  <si>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</si>
  <si>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</si>
  <si>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</si>
  <si>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</si>
  <si>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</si>
  <si>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</si>
  <si>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</si>
  <si>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</si>
  <si>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</si>
  <si>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</si>
  <si>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</si>
  <si>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</si>
  <si>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</si>
  <si>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</si>
  <si>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</si>
  <si>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</si>
  <si>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</si>
  <si>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</si>
  <si>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</si>
  <si>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</si>
  <si>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</si>
  <si>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</si>
  <si>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</si>
  <si>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</si>
  <si>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</si>
  <si>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</si>
  <si>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</si>
  <si>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</si>
  <si>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</si>
  <si>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</si>
  <si>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</si>
  <si>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</si>
  <si>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</si>
  <si>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</si>
  <si>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</si>
  <si>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</si>
  <si>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</si>
  <si>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</si>
  <si>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</si>
  <si>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</si>
  <si>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</si>
  <si>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</si>
  <si>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</si>
  <si>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</si>
  <si>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</si>
  <si>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</si>
  <si>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</si>
  <si>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</si>
  <si>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</si>
  <si>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</si>
  <si>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</si>
  <si>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</si>
  <si>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</si>
  <si>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</si>
  <si>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</si>
  <si>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</si>
  <si>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</si>
  <si>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</si>
  <si>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</si>
  <si>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</si>
  <si>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</si>
  <si>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</si>
  <si>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</si>
  <si>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</si>
  <si>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</si>
  <si>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</si>
  <si>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</si>
  <si>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</si>
  <si>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</si>
  <si>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</si>
  <si>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</si>
  <si>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</si>
  <si>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</si>
  <si>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</si>
  <si>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</si>
  <si>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</si>
  <si>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</si>
  <si>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</si>
  <si>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</si>
  <si>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</si>
  <si>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</si>
  <si>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</si>
  <si>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</si>
  <si>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</si>
  <si>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</si>
  <si>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</si>
  <si>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</si>
  <si>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</si>
  <si>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</si>
  <si>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</si>
  <si>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</si>
  <si>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</si>
  <si>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</si>
  <si>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</si>
  <si>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</si>
  <si>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</si>
  <si>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</si>
  <si>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</si>
  <si>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</si>
  <si>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</si>
  <si>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</si>
  <si>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</si>
  <si>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</si>
  <si>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</si>
  <si>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</si>
  <si>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</si>
  <si>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</si>
  <si>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</si>
  <si>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</si>
  <si>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</si>
  <si>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</si>
  <si>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</si>
  <si>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</si>
  <si>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</si>
  <si>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</si>
  <si>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</si>
  <si>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</si>
  <si>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</si>
  <si>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</si>
  <si>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</si>
  <si>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STJEPANA RADIĆA BRESTOVEC OREHOVIČKI</t>
  </si>
  <si>
    <t>Tek.po.iz. dr. proračuna-tem. EU sr</t>
  </si>
  <si>
    <t>Višak prihoda</t>
  </si>
  <si>
    <t>*</t>
  </si>
  <si>
    <t xml:space="preserve">                                                                                                                                             urbroj: 2197/02-380-2-20-1     </t>
  </si>
  <si>
    <t>II. REBALANS FINANCIJSKIOG PLANA ZA 2020. GODINU                                            klasa:400-02/20-01/05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</si>
</sst>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665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List1!$B$6:$B$8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List1!$B$9:$B$63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List1!$C$6:$C$8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List1!$C$9:$C$63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5142650</c:v>
                </c:pt>
                <c:pt idx="3">
                  <c:v>5142650</c:v>
                </c:pt>
                <c:pt idx="14">
                  <c:v>5073387</c:v>
                </c:pt>
                <c:pt idx="16">
                  <c:v>69263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23400</c:v>
                </c:pt>
                <c:pt idx="54">
                  <c:v>5166050</c:v>
                </c:pt>
              </c:numCache>
            </c:numRef>
          </c:val>
        </c:ser>
        <c:ser>
          <c:idx val="2"/>
          <c:order val="2"/>
          <c:tx>
            <c:strRef>
              <c:f>List1!$D$6:$D$8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List1!$D$9:$D$63</c:f>
              <c:numCache>
                <c:ptCount val="55"/>
                <c:pt idx="0">
                  <c:v>0</c:v>
                </c:pt>
                <c:pt idx="1">
                  <c:v>2</c:v>
                </c:pt>
                <c:pt idx="2">
                  <c:v>582316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582316</c:v>
                </c:pt>
                <c:pt idx="41">
                  <c:v>560236</c:v>
                </c:pt>
                <c:pt idx="42">
                  <c:v>22080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582316</c:v>
                </c:pt>
              </c:numCache>
            </c:numRef>
          </c:val>
        </c:ser>
        <c:ser>
          <c:idx val="3"/>
          <c:order val="3"/>
          <c:tx>
            <c:strRef>
              <c:f>List1!$E$6:$E$8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List1!$E$9:$E$63</c:f>
              <c:numCache>
                <c:ptCount val="55"/>
                <c:pt idx="0">
                  <c:v>0</c:v>
                </c:pt>
                <c:pt idx="1">
                  <c:v>3</c:v>
                </c:pt>
                <c:pt idx="2">
                  <c:v>104578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104578</c:v>
                </c:pt>
                <c:pt idx="41">
                  <c:v>104578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104578</c:v>
                </c:pt>
              </c:numCache>
            </c:numRef>
          </c:val>
        </c:ser>
        <c:ser>
          <c:idx val="4"/>
          <c:order val="4"/>
          <c:tx>
            <c:strRef>
              <c:f>List1!$F$6:$F$8</c:f>
              <c:strCache>
                <c:ptCount val="1"/>
                <c:pt idx="0">
                  <c:v>PRIHODI IZVORI FINANCIRANJA POMOĆI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List1!$F$9:$F$63</c:f>
              <c:numCache>
                <c:ptCount val="55"/>
                <c:pt idx="0">
                  <c:v>0</c:v>
                </c:pt>
                <c:pt idx="1">
                  <c:v>4</c:v>
                </c:pt>
                <c:pt idx="2">
                  <c:v>93460</c:v>
                </c:pt>
                <c:pt idx="3">
                  <c:v>93460</c:v>
                </c:pt>
                <c:pt idx="15">
                  <c:v>93460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93460</c:v>
                </c:pt>
              </c:numCache>
            </c:numRef>
          </c:val>
        </c:ser>
        <c:ser>
          <c:idx val="5"/>
          <c:order val="5"/>
          <c:tx>
            <c:strRef>
              <c:f>List1!$G$6:$G$8</c:f>
              <c:strCache>
                <c:ptCount val="1"/>
                <c:pt idx="0">
                  <c:v>PRIHODI IZVORI FINANCIRANJA POS.NAMJ.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List1!$G$9:$G$63</c:f>
              <c:numCache>
                <c:ptCount val="55"/>
                <c:pt idx="0">
                  <c:v>0</c:v>
                </c:pt>
                <c:pt idx="1">
                  <c:v>5</c:v>
                </c:pt>
                <c:pt idx="2">
                  <c:v>172175</c:v>
                </c:pt>
                <c:pt idx="3">
                  <c:v>18593</c:v>
                </c:pt>
                <c:pt idx="20">
                  <c:v>7793</c:v>
                </c:pt>
                <c:pt idx="23">
                  <c:v>10800</c:v>
                </c:pt>
                <c:pt idx="28">
                  <c:v>50</c:v>
                </c:pt>
                <c:pt idx="30">
                  <c:v>50</c:v>
                </c:pt>
                <c:pt idx="33">
                  <c:v>145282</c:v>
                </c:pt>
                <c:pt idx="34">
                  <c:v>145282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163925</c:v>
                </c:pt>
              </c:numCache>
            </c:numRef>
          </c:val>
        </c:ser>
        <c:ser>
          <c:idx val="6"/>
          <c:order val="6"/>
          <c:tx>
            <c:strRef>
              <c:f>List1!$H$6:$H$8</c:f>
              <c:strCache>
                <c:ptCount val="1"/>
                <c:pt idx="0">
                  <c:v>PRIHODI IZVORI FINANCIRANJA VLA.PRIH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List1!$H$9:$H$63</c:f>
              <c:numCache>
                <c:ptCount val="55"/>
                <c:pt idx="0">
                  <c:v>0</c:v>
                </c:pt>
                <c:pt idx="1">
                  <c:v>6</c:v>
                </c:pt>
                <c:pt idx="2">
                  <c:v>43994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9994</c:v>
                </c:pt>
                <c:pt idx="36">
                  <c:v>3400</c:v>
                </c:pt>
                <c:pt idx="37">
                  <c:v>6594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35000</c:v>
                </c:pt>
                <c:pt idx="54">
                  <c:v>44994</c:v>
                </c:pt>
              </c:numCache>
            </c:numRef>
          </c:val>
        </c:ser>
        <c:ser>
          <c:idx val="7"/>
          <c:order val="7"/>
          <c:tx>
            <c:strRef>
              <c:f>List1!$I$6:$I$8</c:f>
              <c:strCache>
                <c:ptCount val="1"/>
                <c:pt idx="0">
                  <c:v>PRIHODI IZVORI FINANCIRANJA DONAC.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List1!$I$9:$I$63</c:f>
              <c:numCache>
                <c:ptCount val="5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List1!$J$6:$J$8</c:f>
              <c:strCache>
                <c:ptCount val="1"/>
                <c:pt idx="0">
                  <c:v>PRIHODI IZVORI FINANCIRANJA NEF.IMOV.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List1!$J$9:$J$63</c:f>
              <c:numCache>
                <c:ptCount val="5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4000</c:v>
                </c:pt>
                <c:pt idx="45">
                  <c:v>4000</c:v>
                </c:pt>
                <c:pt idx="46">
                  <c:v>4000</c:v>
                </c:pt>
                <c:pt idx="49">
                  <c:v>0</c:v>
                </c:pt>
                <c:pt idx="50">
                  <c:v>0</c:v>
                </c:pt>
                <c:pt idx="54">
                  <c:v>4000</c:v>
                </c:pt>
              </c:numCache>
            </c:numRef>
          </c:val>
        </c:ser>
        <c:ser>
          <c:idx val="9"/>
          <c:order val="9"/>
          <c:tx>
            <c:strRef>
              <c:f>List1!$K$6:$K$8</c:f>
              <c:strCache>
                <c:ptCount val="1"/>
                <c:pt idx="0">
                  <c:v>PRIHODI IZVORI FINANCIRANJA NAMJ.PRIM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List1!$K$9:$K$63</c:f>
              <c:numCache>
                <c:ptCount val="5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List1!$L$6:$L$8</c:f>
              <c:strCache>
                <c:ptCount val="1"/>
                <c:pt idx="0">
                  <c:v>PRIHODI IZVORI FINANCIRANJA UKUPNO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List1!$L$9:$L$63</c:f>
              <c:numCache>
                <c:ptCount val="55"/>
                <c:pt idx="0">
                  <c:v>2020</c:v>
                </c:pt>
                <c:pt idx="2">
                  <c:v>6061294</c:v>
                </c:pt>
                <c:pt idx="3">
                  <c:v>5254703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5073387</c:v>
                </c:pt>
                <c:pt idx="15">
                  <c:v>93460</c:v>
                </c:pt>
                <c:pt idx="16">
                  <c:v>69263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7793</c:v>
                </c:pt>
                <c:pt idx="21">
                  <c:v>0</c:v>
                </c:pt>
                <c:pt idx="22">
                  <c:v>0</c:v>
                </c:pt>
                <c:pt idx="23">
                  <c:v>10800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145282</c:v>
                </c:pt>
                <c:pt idx="34">
                  <c:v>145282</c:v>
                </c:pt>
                <c:pt idx="35">
                  <c:v>9994</c:v>
                </c:pt>
                <c:pt idx="36">
                  <c:v>3400</c:v>
                </c:pt>
                <c:pt idx="37">
                  <c:v>6594</c:v>
                </c:pt>
                <c:pt idx="38">
                  <c:v>0</c:v>
                </c:pt>
                <c:pt idx="39">
                  <c:v>0</c:v>
                </c:pt>
                <c:pt idx="40">
                  <c:v>686894</c:v>
                </c:pt>
                <c:pt idx="41">
                  <c:v>664814</c:v>
                </c:pt>
                <c:pt idx="42">
                  <c:v>22080</c:v>
                </c:pt>
                <c:pt idx="44">
                  <c:v>4000</c:v>
                </c:pt>
                <c:pt idx="45">
                  <c:v>4000</c:v>
                </c:pt>
                <c:pt idx="46">
                  <c:v>4000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58400</c:v>
                </c:pt>
                <c:pt idx="54">
                  <c:v>6159323</c:v>
                </c:pt>
              </c:numCache>
            </c:numRef>
          </c:val>
        </c:ser>
        <c:ser>
          <c:idx val="11"/>
          <c:order val="11"/>
          <c:tx>
            <c:strRef>
              <c:f>List1!$M$6:$M$8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List1!$M$9:$M$63</c:f>
              <c:numCache>
                <c:ptCount val="55"/>
                <c:pt idx="0">
                  <c:v>2021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List1!$N$6:$N$8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List1!$N$9:$N$63</c:f>
              <c:numCache>
                <c:ptCount val="55"/>
                <c:pt idx="0">
                  <c:v>2022</c:v>
                </c:pt>
                <c:pt idx="7">
                  <c:v>0</c:v>
                </c:pt>
                <c:pt idx="49">
                  <c:v>0</c:v>
                </c:pt>
              </c:numCache>
            </c:numRef>
          </c:val>
        </c:ser>
        <c:overlap val="-27"/>
        <c:gapWidth val="219"/>
        <c:axId val="3535859"/>
        <c:axId val="31822732"/>
      </c:barChart>
      <c:catAx>
        <c:axId val="3535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22732"/>
        <c:crosses val="autoZero"/>
        <c:auto val="1"/>
        <c:lblOffset val="100"/>
        <c:tickLblSkip val="2"/>
        <c:noMultiLvlLbl val="0"/>
      </c:catAx>
      <c:valAx>
        <c:axId val="31822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5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"/>
          <c:y val="0.8175"/>
          <c:w val="0.869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03">
      <selection activeCell="I214" sqref="I214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1" t="s">
        <v>189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52" t="s">
        <v>141</v>
      </c>
      <c r="G3" s="52"/>
    </row>
    <row r="4" spans="2:8" ht="12.75">
      <c r="B4" s="42" t="s">
        <v>184</v>
      </c>
      <c r="C4" s="42"/>
      <c r="D4" s="42"/>
      <c r="E4" s="42"/>
      <c r="F4" s="42"/>
      <c r="G4" s="42"/>
      <c r="H4" s="4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3" t="s">
        <v>36</v>
      </c>
      <c r="D7" s="44"/>
      <c r="E7" s="44"/>
      <c r="F7" s="44"/>
      <c r="G7" s="44"/>
      <c r="H7" s="44"/>
      <c r="I7" s="44"/>
      <c r="J7" s="44"/>
      <c r="K7" s="45"/>
      <c r="L7" s="20"/>
    </row>
    <row r="8" spans="1:14" ht="13.5" thickBot="1">
      <c r="A8" s="4"/>
      <c r="B8" s="4"/>
      <c r="C8" s="43" t="s">
        <v>35</v>
      </c>
      <c r="D8" s="44"/>
      <c r="E8" s="45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39" t="s">
        <v>112</v>
      </c>
      <c r="N8" s="4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2020</v>
      </c>
      <c r="M9" s="23">
        <v>2021</v>
      </c>
      <c r="N9" s="23">
        <v>2022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5142650</v>
      </c>
      <c r="D11" s="30">
        <f t="shared" si="0"/>
        <v>582316</v>
      </c>
      <c r="E11" s="30">
        <f t="shared" si="0"/>
        <v>104578</v>
      </c>
      <c r="F11" s="30">
        <f t="shared" si="0"/>
        <v>93460</v>
      </c>
      <c r="G11" s="30">
        <v>172175</v>
      </c>
      <c r="H11" s="30">
        <v>43994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v>6061294</v>
      </c>
      <c r="M11" s="30"/>
      <c r="N11" s="30"/>
    </row>
    <row r="12" spans="1:14" ht="12.75">
      <c r="A12" s="10">
        <v>63</v>
      </c>
      <c r="B12" s="10" t="s">
        <v>9</v>
      </c>
      <c r="C12" s="30">
        <v>5142650</v>
      </c>
      <c r="D12" s="30">
        <f aca="true" t="shared" si="1" ref="D12:K12">SUM(D13:D36)</f>
        <v>0</v>
      </c>
      <c r="E12" s="30">
        <f t="shared" si="1"/>
        <v>0</v>
      </c>
      <c r="F12" s="30">
        <f t="shared" si="1"/>
        <v>93460</v>
      </c>
      <c r="G12" s="30">
        <f t="shared" si="1"/>
        <v>18593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v>5254703</v>
      </c>
      <c r="M12" s="30"/>
      <c r="N12" s="30"/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 t="s">
        <v>187</v>
      </c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>
        <v>5073387</v>
      </c>
      <c r="D23" s="32"/>
      <c r="E23" s="32"/>
      <c r="F23" s="32"/>
      <c r="G23" s="30"/>
      <c r="H23" s="32"/>
      <c r="I23" s="32"/>
      <c r="J23" s="32"/>
      <c r="K23" s="32"/>
      <c r="L23" s="32">
        <v>5073387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93460</v>
      </c>
      <c r="G24" s="30"/>
      <c r="H24" s="32"/>
      <c r="I24" s="32"/>
      <c r="J24" s="32"/>
      <c r="K24" s="32"/>
      <c r="L24" s="32">
        <f t="shared" si="2"/>
        <v>93460</v>
      </c>
      <c r="M24" s="31"/>
      <c r="N24" s="31"/>
    </row>
    <row r="25" spans="1:14" ht="12.75">
      <c r="A25" s="6">
        <v>63622</v>
      </c>
      <c r="B25" s="6" t="s">
        <v>175</v>
      </c>
      <c r="C25" s="32">
        <v>69263</v>
      </c>
      <c r="D25" s="32"/>
      <c r="E25" s="32"/>
      <c r="F25" s="32"/>
      <c r="G25" s="30"/>
      <c r="H25" s="32"/>
      <c r="I25" s="32"/>
      <c r="J25" s="32"/>
      <c r="K25" s="32"/>
      <c r="L25" s="32">
        <f t="shared" si="2"/>
        <v>69263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63811</v>
      </c>
      <c r="B27" s="6" t="s">
        <v>185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>
        <v>7793</v>
      </c>
      <c r="H29" s="32"/>
      <c r="I29" s="32"/>
      <c r="J29" s="32"/>
      <c r="K29" s="32"/>
      <c r="L29" s="32">
        <f t="shared" si="2"/>
        <v>7793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>
        <v>10800</v>
      </c>
      <c r="H32" s="32"/>
      <c r="I32" s="32"/>
      <c r="J32" s="32"/>
      <c r="K32" s="32"/>
      <c r="L32" s="32">
        <f t="shared" si="2"/>
        <v>10800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50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50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>
        <v>50</v>
      </c>
      <c r="H39" s="32"/>
      <c r="I39" s="32"/>
      <c r="J39" s="32"/>
      <c r="K39" s="32"/>
      <c r="L39" s="32">
        <f t="shared" si="2"/>
        <v>50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145282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145282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145282</v>
      </c>
      <c r="H43" s="32"/>
      <c r="I43" s="32"/>
      <c r="J43" s="32"/>
      <c r="K43" s="32"/>
      <c r="L43" s="32">
        <f t="shared" si="2"/>
        <v>145282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9994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3">
        <f t="shared" si="2"/>
        <v>9994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3400</v>
      </c>
      <c r="I45" s="32"/>
      <c r="J45" s="32"/>
      <c r="K45" s="32"/>
      <c r="L45" s="32">
        <f t="shared" si="2"/>
        <v>3400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6594</v>
      </c>
      <c r="I46" s="32"/>
      <c r="J46" s="32"/>
      <c r="K46" s="32"/>
      <c r="L46" s="32">
        <f t="shared" si="2"/>
        <v>6594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>
        <f t="shared" si="2"/>
        <v>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 aca="true" t="shared" si="6" ref="C49:K49">SUM(C50:C52)</f>
        <v>0</v>
      </c>
      <c r="D49" s="30">
        <f t="shared" si="6"/>
        <v>582316</v>
      </c>
      <c r="E49" s="30">
        <f t="shared" si="6"/>
        <v>104578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686894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560236</v>
      </c>
      <c r="E50" s="32">
        <v>104578</v>
      </c>
      <c r="F50" s="32"/>
      <c r="G50" s="32"/>
      <c r="H50" s="32"/>
      <c r="I50" s="32"/>
      <c r="J50" s="32"/>
      <c r="K50" s="32"/>
      <c r="L50" s="32">
        <f t="shared" si="2"/>
        <v>664814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22080</v>
      </c>
      <c r="E51" s="32"/>
      <c r="F51" s="32"/>
      <c r="G51" s="32"/>
      <c r="H51" s="32"/>
      <c r="I51" s="32"/>
      <c r="J51" s="32"/>
      <c r="K51" s="32"/>
      <c r="L51" s="32">
        <f t="shared" si="2"/>
        <v>22080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4000</v>
      </c>
      <c r="K53" s="30">
        <f t="shared" si="7"/>
        <v>0</v>
      </c>
      <c r="L53" s="33">
        <f t="shared" si="2"/>
        <v>4000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4000</v>
      </c>
      <c r="K54" s="30">
        <f t="shared" si="8"/>
        <v>0</v>
      </c>
      <c r="L54" s="33">
        <f t="shared" si="2"/>
        <v>4000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4000</v>
      </c>
      <c r="K55" s="32"/>
      <c r="L55" s="32">
        <f t="shared" si="2"/>
        <v>4000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6</v>
      </c>
      <c r="B58" s="10" t="s">
        <v>17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>
        <v>68111</v>
      </c>
      <c r="B61" s="6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>
        <v>92211</v>
      </c>
      <c r="B62" s="6" t="s">
        <v>186</v>
      </c>
      <c r="C62" s="32">
        <v>23400</v>
      </c>
      <c r="D62" s="32"/>
      <c r="E62" s="32"/>
      <c r="F62" s="32"/>
      <c r="G62" s="32"/>
      <c r="H62" s="32">
        <v>35000</v>
      </c>
      <c r="I62" s="32"/>
      <c r="J62" s="32"/>
      <c r="K62" s="32"/>
      <c r="L62" s="32">
        <v>58400</v>
      </c>
      <c r="M62" s="31"/>
      <c r="N62" s="31"/>
    </row>
    <row r="63" spans="1:14" ht="12.75">
      <c r="A63" s="6"/>
      <c r="B63" s="10" t="s">
        <v>132</v>
      </c>
      <c r="C63" s="30">
        <v>5166050</v>
      </c>
      <c r="D63" s="30">
        <v>582316</v>
      </c>
      <c r="E63" s="30">
        <v>104578</v>
      </c>
      <c r="F63" s="30">
        <f>SUM(F11+F53+F58)</f>
        <v>93460</v>
      </c>
      <c r="G63" s="30">
        <v>163925</v>
      </c>
      <c r="H63" s="30">
        <v>44994</v>
      </c>
      <c r="I63" s="30">
        <f>SUM(I11+I53+I58)</f>
        <v>0</v>
      </c>
      <c r="J63" s="30">
        <f>SUM(J11+J53+J58)</f>
        <v>4000</v>
      </c>
      <c r="K63" s="30">
        <f>SUM(K11+K53+K58)</f>
        <v>0</v>
      </c>
      <c r="L63" s="30">
        <v>6159323</v>
      </c>
      <c r="M63" s="30"/>
      <c r="N63" s="30"/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2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2.75">
      <c r="A66" s="50" t="s">
        <v>156</v>
      </c>
      <c r="B66" s="51"/>
      <c r="C66" s="51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6" t="s">
        <v>142</v>
      </c>
      <c r="C68" s="46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6" t="s">
        <v>139</v>
      </c>
      <c r="C69" s="47"/>
      <c r="D69" s="47"/>
      <c r="E69" s="47"/>
      <c r="F69" s="47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0">
        <v>3</v>
      </c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2:14" ht="12.75">
      <c r="B73" s="10" t="s">
        <v>26</v>
      </c>
      <c r="C73" s="30"/>
      <c r="D73" s="30">
        <v>560236</v>
      </c>
      <c r="E73" s="30"/>
      <c r="F73" s="30"/>
      <c r="G73" s="30"/>
      <c r="H73" s="30"/>
      <c r="I73" s="30"/>
      <c r="J73" s="30"/>
      <c r="K73" s="30"/>
      <c r="L73" s="30">
        <f>SUM(D73+F73)</f>
        <v>560236</v>
      </c>
      <c r="M73" s="30"/>
      <c r="N73" s="30"/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1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1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v>557436</v>
      </c>
      <c r="E79" s="30"/>
      <c r="F79" s="30"/>
      <c r="G79" s="30"/>
      <c r="H79" s="30"/>
      <c r="I79" s="30"/>
      <c r="J79" s="30"/>
      <c r="K79" s="30"/>
      <c r="L79" s="30">
        <f t="shared" si="11"/>
        <v>557436</v>
      </c>
      <c r="M79" s="30"/>
      <c r="N79" s="30"/>
    </row>
    <row r="80" spans="1:14" ht="12.75">
      <c r="A80" s="6">
        <v>32119</v>
      </c>
      <c r="B80" s="6" t="s">
        <v>96</v>
      </c>
      <c r="C80" s="32"/>
      <c r="D80" s="32">
        <v>12000</v>
      </c>
      <c r="E80" s="32"/>
      <c r="F80" s="32"/>
      <c r="G80" s="30"/>
      <c r="H80" s="30"/>
      <c r="I80" s="30"/>
      <c r="J80" s="30"/>
      <c r="K80" s="30"/>
      <c r="L80" s="31">
        <f t="shared" si="11"/>
        <v>12000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1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2">
        <v>550</v>
      </c>
      <c r="E82" s="32"/>
      <c r="F82" s="32"/>
      <c r="G82" s="30"/>
      <c r="H82" s="30"/>
      <c r="I82" s="30"/>
      <c r="J82" s="30"/>
      <c r="K82" s="30"/>
      <c r="L82" s="31">
        <f t="shared" si="11"/>
        <v>550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1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2">
        <v>1500</v>
      </c>
      <c r="E84" s="32"/>
      <c r="F84" s="32"/>
      <c r="G84" s="30"/>
      <c r="H84" s="30"/>
      <c r="I84" s="30"/>
      <c r="J84" s="30"/>
      <c r="K84" s="30"/>
      <c r="L84" s="31">
        <f t="shared" si="11"/>
        <v>1500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2">
        <v>24022</v>
      </c>
      <c r="E85" s="32"/>
      <c r="F85" s="32"/>
      <c r="G85" s="30"/>
      <c r="H85" s="30"/>
      <c r="I85" s="30"/>
      <c r="J85" s="30"/>
      <c r="K85" s="30"/>
      <c r="L85" s="31">
        <f t="shared" si="11"/>
        <v>24022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1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40000</v>
      </c>
      <c r="E87" s="32"/>
      <c r="F87" s="32"/>
      <c r="G87" s="30"/>
      <c r="H87" s="30"/>
      <c r="I87" s="30"/>
      <c r="J87" s="30"/>
      <c r="K87" s="30"/>
      <c r="L87" s="31">
        <f t="shared" si="11"/>
        <v>40000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55000</v>
      </c>
      <c r="E88" s="32"/>
      <c r="F88" s="32"/>
      <c r="G88" s="30"/>
      <c r="H88" s="30"/>
      <c r="I88" s="30"/>
      <c r="J88" s="30"/>
      <c r="K88" s="30"/>
      <c r="L88" s="31">
        <f t="shared" si="11"/>
        <v>55000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800</v>
      </c>
      <c r="E89" s="32"/>
      <c r="F89" s="32"/>
      <c r="G89" s="30"/>
      <c r="H89" s="30"/>
      <c r="I89" s="30"/>
      <c r="J89" s="30"/>
      <c r="K89" s="30"/>
      <c r="L89" s="31">
        <f t="shared" si="11"/>
        <v>800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>
        <v>14000</v>
      </c>
      <c r="E91" s="32"/>
      <c r="F91" s="32"/>
      <c r="G91" s="30"/>
      <c r="H91" s="30"/>
      <c r="I91" s="30"/>
      <c r="J91" s="30"/>
      <c r="K91" s="30"/>
      <c r="L91" s="31">
        <f t="shared" si="11"/>
        <v>14000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2000</v>
      </c>
      <c r="E92" s="32"/>
      <c r="F92" s="32"/>
      <c r="G92" s="32"/>
      <c r="H92" s="32"/>
      <c r="I92" s="32"/>
      <c r="J92" s="32"/>
      <c r="K92" s="32"/>
      <c r="L92" s="31">
        <f t="shared" si="11"/>
        <v>2000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2676</v>
      </c>
      <c r="E94" s="32"/>
      <c r="F94" s="32"/>
      <c r="G94" s="32"/>
      <c r="H94" s="32"/>
      <c r="I94" s="32"/>
      <c r="J94" s="32"/>
      <c r="K94" s="32"/>
      <c r="L94" s="31">
        <f t="shared" si="11"/>
        <v>2676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9000</v>
      </c>
      <c r="E95" s="32"/>
      <c r="F95" s="32"/>
      <c r="G95" s="32"/>
      <c r="H95" s="32"/>
      <c r="I95" s="32"/>
      <c r="J95" s="32"/>
      <c r="K95" s="32"/>
      <c r="L95" s="31">
        <f t="shared" si="11"/>
        <v>9000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1700</v>
      </c>
      <c r="E96" s="32"/>
      <c r="F96" s="32"/>
      <c r="G96" s="32"/>
      <c r="H96" s="32"/>
      <c r="I96" s="32"/>
      <c r="J96" s="32"/>
      <c r="K96" s="32"/>
      <c r="L96" s="31">
        <f t="shared" si="11"/>
        <v>1700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>
        <v>321488</v>
      </c>
      <c r="E97" s="32"/>
      <c r="F97" s="32"/>
      <c r="G97" s="32"/>
      <c r="H97" s="32"/>
      <c r="I97" s="32"/>
      <c r="J97" s="32"/>
      <c r="K97" s="32"/>
      <c r="L97" s="31">
        <f t="shared" si="11"/>
        <v>321488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16000</v>
      </c>
      <c r="E98" s="32"/>
      <c r="F98" s="32"/>
      <c r="G98" s="32"/>
      <c r="H98" s="32"/>
      <c r="I98" s="32"/>
      <c r="J98" s="32"/>
      <c r="K98" s="32"/>
      <c r="L98" s="31">
        <f t="shared" si="11"/>
        <v>16000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/>
      <c r="E99" s="32"/>
      <c r="F99" s="32"/>
      <c r="G99" s="32"/>
      <c r="H99" s="32"/>
      <c r="I99" s="32"/>
      <c r="J99" s="32"/>
      <c r="K99" s="32"/>
      <c r="L99" s="31">
        <f t="shared" si="11"/>
        <v>0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22000</v>
      </c>
      <c r="E100" s="32"/>
      <c r="F100" s="32"/>
      <c r="G100" s="32"/>
      <c r="H100" s="32"/>
      <c r="I100" s="32"/>
      <c r="J100" s="32"/>
      <c r="K100" s="32"/>
      <c r="L100" s="31">
        <f t="shared" si="11"/>
        <v>22000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1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2">
        <v>1000</v>
      </c>
      <c r="E102" s="32"/>
      <c r="F102" s="32"/>
      <c r="G102" s="32"/>
      <c r="H102" s="32"/>
      <c r="I102" s="32"/>
      <c r="J102" s="32"/>
      <c r="K102" s="32"/>
      <c r="L102" s="31">
        <f t="shared" si="11"/>
        <v>1000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>
        <v>4800</v>
      </c>
      <c r="E103" s="32"/>
      <c r="F103" s="32"/>
      <c r="G103" s="32"/>
      <c r="H103" s="32"/>
      <c r="I103" s="32"/>
      <c r="J103" s="32"/>
      <c r="K103" s="32"/>
      <c r="L103" s="31">
        <f t="shared" si="11"/>
        <v>4800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1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13000</v>
      </c>
      <c r="E107" s="32"/>
      <c r="F107" s="32"/>
      <c r="G107" s="32"/>
      <c r="H107" s="32"/>
      <c r="I107" s="32"/>
      <c r="J107" s="32"/>
      <c r="K107" s="32"/>
      <c r="L107" s="31">
        <f t="shared" si="11"/>
        <v>13000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0</v>
      </c>
      <c r="E108" s="32"/>
      <c r="F108" s="32"/>
      <c r="G108" s="32"/>
      <c r="H108" s="32"/>
      <c r="I108" s="32"/>
      <c r="J108" s="32"/>
      <c r="K108" s="32"/>
      <c r="L108" s="31">
        <f t="shared" si="11"/>
        <v>0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>
        <v>0</v>
      </c>
      <c r="E110" s="32"/>
      <c r="F110" s="32"/>
      <c r="G110" s="32"/>
      <c r="H110" s="32"/>
      <c r="I110" s="32"/>
      <c r="J110" s="32"/>
      <c r="K110" s="32"/>
      <c r="L110" s="31">
        <f t="shared" si="11"/>
        <v>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10000</v>
      </c>
      <c r="E111" s="32"/>
      <c r="F111" s="32"/>
      <c r="G111" s="32"/>
      <c r="H111" s="32"/>
      <c r="I111" s="32"/>
      <c r="J111" s="32"/>
      <c r="K111" s="32"/>
      <c r="L111" s="31">
        <f t="shared" si="11"/>
        <v>10000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>
        <v>200</v>
      </c>
      <c r="E113" s="32"/>
      <c r="F113" s="32"/>
      <c r="G113" s="32"/>
      <c r="H113" s="32"/>
      <c r="I113" s="32"/>
      <c r="J113" s="32"/>
      <c r="K113" s="32"/>
      <c r="L113" s="31">
        <f t="shared" si="11"/>
        <v>200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11"/>
        <v>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2">
        <v>5700</v>
      </c>
      <c r="E116" s="32"/>
      <c r="F116" s="32"/>
      <c r="G116" s="32"/>
      <c r="H116" s="32"/>
      <c r="I116" s="32"/>
      <c r="J116" s="32"/>
      <c r="K116" s="32"/>
      <c r="L116" s="31">
        <f t="shared" si="11"/>
        <v>5700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v>2800</v>
      </c>
      <c r="E117" s="30"/>
      <c r="F117" s="30"/>
      <c r="G117" s="30"/>
      <c r="H117" s="30"/>
      <c r="I117" s="30"/>
      <c r="J117" s="30"/>
      <c r="K117" s="30"/>
      <c r="L117" s="30">
        <f t="shared" si="11"/>
        <v>2800</v>
      </c>
      <c r="M117" s="30">
        <v>3000</v>
      </c>
      <c r="N117" s="30">
        <v>3000</v>
      </c>
    </row>
    <row r="118" spans="1:14" ht="12.75">
      <c r="A118" s="6">
        <v>34311</v>
      </c>
      <c r="B118" s="6" t="s">
        <v>64</v>
      </c>
      <c r="C118" s="32"/>
      <c r="D118" s="32">
        <v>2800</v>
      </c>
      <c r="E118" s="32"/>
      <c r="F118" s="32"/>
      <c r="G118" s="32"/>
      <c r="H118" s="32"/>
      <c r="I118" s="32"/>
      <c r="J118" s="32"/>
      <c r="K118" s="32"/>
      <c r="L118" s="31">
        <f t="shared" si="11"/>
        <v>2800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1"/>
        <v>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1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v>560029</v>
      </c>
      <c r="E122" s="30"/>
      <c r="F122" s="30"/>
      <c r="G122" s="30"/>
      <c r="H122" s="30"/>
      <c r="I122" s="30"/>
      <c r="J122" s="30"/>
      <c r="K122" s="30"/>
      <c r="L122" s="30">
        <v>560029</v>
      </c>
      <c r="M122" s="33"/>
      <c r="N122" s="3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6" t="s">
        <v>114</v>
      </c>
      <c r="C126" s="47"/>
      <c r="D126" s="47"/>
      <c r="E126" s="47"/>
      <c r="F126" s="47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22080</v>
      </c>
      <c r="E129" s="30"/>
      <c r="F129" s="32"/>
      <c r="G129" s="32"/>
      <c r="H129" s="32"/>
      <c r="I129" s="32"/>
      <c r="J129" s="32"/>
      <c r="K129" s="32"/>
      <c r="L129" s="33">
        <v>22080</v>
      </c>
      <c r="M129" s="33">
        <v>0</v>
      </c>
      <c r="N129" s="33">
        <v>0</v>
      </c>
    </row>
    <row r="130" spans="1:14" ht="12.75">
      <c r="A130" s="10">
        <v>42</v>
      </c>
      <c r="B130" s="10" t="s">
        <v>115</v>
      </c>
      <c r="C130" s="30"/>
      <c r="D130" s="30">
        <f>SUM(D131+D132+D133)</f>
        <v>22080</v>
      </c>
      <c r="E130" s="30"/>
      <c r="F130" s="32"/>
      <c r="G130" s="32"/>
      <c r="H130" s="32"/>
      <c r="I130" s="32"/>
      <c r="J130" s="32"/>
      <c r="K130" s="32"/>
      <c r="L130" s="33">
        <v>22080</v>
      </c>
      <c r="M130" s="33">
        <v>0</v>
      </c>
      <c r="N130" s="33">
        <v>0</v>
      </c>
    </row>
    <row r="131" spans="1:14" ht="12.75">
      <c r="A131" s="6">
        <v>42273</v>
      </c>
      <c r="B131" s="6" t="s">
        <v>100</v>
      </c>
      <c r="C131" s="32"/>
      <c r="D131" s="32">
        <v>21787</v>
      </c>
      <c r="E131" s="32"/>
      <c r="F131" s="32"/>
      <c r="G131" s="32"/>
      <c r="H131" s="32"/>
      <c r="I131" s="32"/>
      <c r="J131" s="32"/>
      <c r="K131" s="32"/>
      <c r="L131" s="31">
        <v>21787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293</v>
      </c>
      <c r="E132" s="32"/>
      <c r="F132" s="32"/>
      <c r="G132" s="32"/>
      <c r="H132" s="32"/>
      <c r="I132" s="32"/>
      <c r="J132" s="32"/>
      <c r="K132" s="32"/>
      <c r="L132" s="31">
        <v>293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22080</v>
      </c>
      <c r="E134" s="30"/>
      <c r="F134" s="32"/>
      <c r="G134" s="32"/>
      <c r="H134" s="32"/>
      <c r="I134" s="32"/>
      <c r="J134" s="32"/>
      <c r="K134" s="32"/>
      <c r="L134" s="33">
        <v>22080</v>
      </c>
      <c r="M134" s="33">
        <v>0</v>
      </c>
      <c r="N134" s="33">
        <v>0</v>
      </c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6" t="s">
        <v>102</v>
      </c>
      <c r="C136" s="47"/>
      <c r="D136" s="47"/>
      <c r="E136" s="47"/>
      <c r="F136" s="47"/>
      <c r="G136" s="47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>
        <f>SUM(M140+Q140)</f>
        <v>0</v>
      </c>
      <c r="N139" s="33">
        <f>SUM(N140+R140)</f>
        <v>0</v>
      </c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2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2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3">
        <f>SUM(M143+M146)</f>
        <v>0</v>
      </c>
      <c r="N142" s="33">
        <f>SUM(N143+N146)</f>
        <v>0</v>
      </c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2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2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2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2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>
        <f>SUM(M139+M142)</f>
        <v>0</v>
      </c>
      <c r="N150" s="33">
        <f>SUM(N139+N142)</f>
        <v>0</v>
      </c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v>582316</v>
      </c>
      <c r="E152" s="30"/>
      <c r="F152" s="32"/>
      <c r="G152" s="32"/>
      <c r="H152" s="32"/>
      <c r="I152" s="32"/>
      <c r="J152" s="32"/>
      <c r="K152" s="32"/>
      <c r="L152" s="33">
        <v>582316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9" ht="12.75">
      <c r="B159" s="4" t="s">
        <v>119</v>
      </c>
    </row>
    <row r="160" ht="12.75">
      <c r="B160" s="4"/>
    </row>
    <row r="161" spans="2:4" ht="12.75">
      <c r="B161" s="46" t="s">
        <v>160</v>
      </c>
      <c r="C161" s="47"/>
      <c r="D161" s="47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f>SUM(C166+C172+C219)</f>
        <v>5084433</v>
      </c>
      <c r="D165" s="30"/>
      <c r="E165" s="30">
        <v>98616</v>
      </c>
      <c r="F165" s="30">
        <f aca="true" t="shared" si="13" ref="F165:K165">SUM(F166+F172+F219)</f>
        <v>12240</v>
      </c>
      <c r="G165" s="30">
        <f t="shared" si="13"/>
        <v>140176</v>
      </c>
      <c r="H165" s="30">
        <f t="shared" si="13"/>
        <v>44994</v>
      </c>
      <c r="I165" s="30">
        <f t="shared" si="13"/>
        <v>0</v>
      </c>
      <c r="J165" s="30">
        <f t="shared" si="13"/>
        <v>0</v>
      </c>
      <c r="K165" s="30">
        <f t="shared" si="13"/>
        <v>0</v>
      </c>
      <c r="L165" s="30">
        <v>5418995</v>
      </c>
      <c r="M165" s="30"/>
      <c r="N165" s="30"/>
    </row>
    <row r="166" spans="1:14" ht="12.75">
      <c r="A166" s="10">
        <v>31</v>
      </c>
      <c r="B166" s="10" t="s">
        <v>27</v>
      </c>
      <c r="C166" s="30">
        <f>SUM(C167:C171)</f>
        <v>4821170</v>
      </c>
      <c r="D166" s="30"/>
      <c r="E166" s="30"/>
      <c r="F166" s="30">
        <f aca="true" t="shared" si="14" ref="F166:K166">SUM(F167:F171)</f>
        <v>0</v>
      </c>
      <c r="G166" s="30"/>
      <c r="H166" s="30">
        <f t="shared" si="14"/>
        <v>0</v>
      </c>
      <c r="I166" s="30">
        <f t="shared" si="14"/>
        <v>0</v>
      </c>
      <c r="J166" s="30">
        <f t="shared" si="14"/>
        <v>0</v>
      </c>
      <c r="K166" s="30">
        <f t="shared" si="14"/>
        <v>0</v>
      </c>
      <c r="L166" s="30">
        <f aca="true" t="shared" si="15" ref="L166:L229">SUM(C166+E166+G166+H166+I166+J166+K166)</f>
        <v>4821170</v>
      </c>
      <c r="M166" s="30"/>
      <c r="N166" s="30"/>
    </row>
    <row r="167" spans="1:14" ht="12.75">
      <c r="A167" s="6">
        <v>31111</v>
      </c>
      <c r="B167" s="6" t="s">
        <v>28</v>
      </c>
      <c r="C167" s="32">
        <v>3898000</v>
      </c>
      <c r="D167" s="32"/>
      <c r="E167" s="32"/>
      <c r="F167" s="32"/>
      <c r="G167" s="30"/>
      <c r="H167" s="30"/>
      <c r="I167" s="30"/>
      <c r="J167" s="30"/>
      <c r="K167" s="30"/>
      <c r="L167" s="30">
        <v>3898000</v>
      </c>
      <c r="M167" s="32"/>
      <c r="N167" s="32"/>
    </row>
    <row r="168" spans="1:14" ht="12.75">
      <c r="A168" s="6">
        <v>31219</v>
      </c>
      <c r="B168" s="6" t="s">
        <v>29</v>
      </c>
      <c r="C168" s="32">
        <v>280000</v>
      </c>
      <c r="D168" s="32"/>
      <c r="E168" s="32"/>
      <c r="F168" s="32"/>
      <c r="G168" s="30"/>
      <c r="H168" s="30"/>
      <c r="I168" s="30"/>
      <c r="J168" s="30"/>
      <c r="K168" s="30"/>
      <c r="L168" s="30">
        <v>280000</v>
      </c>
      <c r="M168" s="32"/>
      <c r="N168" s="32"/>
    </row>
    <row r="169" spans="1:14" ht="12.75">
      <c r="A169" s="6">
        <v>31219</v>
      </c>
      <c r="B169" s="6" t="s">
        <v>158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>
        <f t="shared" si="15"/>
        <v>0</v>
      </c>
      <c r="M169" s="32"/>
      <c r="N169" s="32"/>
    </row>
    <row r="170" spans="1:14" ht="12.75">
      <c r="A170" s="6">
        <v>31321</v>
      </c>
      <c r="B170" s="6" t="s">
        <v>30</v>
      </c>
      <c r="C170" s="32">
        <v>643170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5"/>
        <v>643170</v>
      </c>
      <c r="M170" s="32"/>
      <c r="N170" s="32"/>
    </row>
    <row r="171" spans="1:14" ht="12.75">
      <c r="A171" s="6">
        <v>31332</v>
      </c>
      <c r="B171" s="6" t="s">
        <v>31</v>
      </c>
      <c r="C171" s="32"/>
      <c r="D171" s="32"/>
      <c r="E171" s="32"/>
      <c r="F171" s="32"/>
      <c r="G171" s="30"/>
      <c r="H171" s="30"/>
      <c r="I171" s="30"/>
      <c r="J171" s="30"/>
      <c r="K171" s="30"/>
      <c r="L171" s="30">
        <f t="shared" si="15"/>
        <v>0</v>
      </c>
      <c r="M171" s="32"/>
      <c r="N171" s="32"/>
    </row>
    <row r="172" spans="1:14" ht="12.75">
      <c r="A172" s="10">
        <v>32</v>
      </c>
      <c r="B172" s="10" t="s">
        <v>32</v>
      </c>
      <c r="C172" s="30">
        <v>263263</v>
      </c>
      <c r="D172" s="30">
        <f aca="true" t="shared" si="16" ref="D172:K172">SUM(D173:D218)</f>
        <v>0</v>
      </c>
      <c r="E172" s="30">
        <v>50616</v>
      </c>
      <c r="F172" s="30">
        <v>12240</v>
      </c>
      <c r="G172" s="30">
        <v>140176</v>
      </c>
      <c r="H172" s="30">
        <f t="shared" si="16"/>
        <v>44994</v>
      </c>
      <c r="I172" s="30">
        <f t="shared" si="16"/>
        <v>0</v>
      </c>
      <c r="J172" s="30">
        <f t="shared" si="16"/>
        <v>0</v>
      </c>
      <c r="K172" s="30">
        <f t="shared" si="16"/>
        <v>0</v>
      </c>
      <c r="L172" s="30">
        <v>521779</v>
      </c>
      <c r="M172" s="30"/>
      <c r="N172" s="30"/>
    </row>
    <row r="173" spans="1:14" ht="12.75">
      <c r="A173" s="6">
        <v>32119</v>
      </c>
      <c r="B173" s="6" t="s">
        <v>96</v>
      </c>
      <c r="C173" s="31">
        <v>0</v>
      </c>
      <c r="D173" s="31"/>
      <c r="E173" s="31">
        <v>1236</v>
      </c>
      <c r="F173" s="31">
        <v>0</v>
      </c>
      <c r="G173" s="31"/>
      <c r="H173" s="31"/>
      <c r="I173" s="31"/>
      <c r="J173" s="31"/>
      <c r="K173" s="31"/>
      <c r="L173" s="30">
        <v>1236</v>
      </c>
      <c r="M173" s="32"/>
      <c r="N173" s="32"/>
    </row>
    <row r="174" spans="1:14" ht="12.75">
      <c r="A174" s="6">
        <v>32121</v>
      </c>
      <c r="B174" s="6" t="s">
        <v>81</v>
      </c>
      <c r="C174" s="31">
        <v>176000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5"/>
        <v>176000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5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>
        <v>0</v>
      </c>
      <c r="D176" s="31"/>
      <c r="E176" s="31">
        <v>0</v>
      </c>
      <c r="F176" s="31"/>
      <c r="G176" s="31"/>
      <c r="H176" s="31"/>
      <c r="I176" s="31"/>
      <c r="J176" s="31"/>
      <c r="K176" s="31"/>
      <c r="L176" s="30">
        <f t="shared" si="15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5"/>
        <v>0</v>
      </c>
      <c r="M177" s="32"/>
      <c r="N177" s="32"/>
    </row>
    <row r="178" spans="1:14" ht="12.75">
      <c r="A178" s="6">
        <v>32219</v>
      </c>
      <c r="B178" s="6" t="s">
        <v>95</v>
      </c>
      <c r="C178" s="31">
        <v>8082</v>
      </c>
      <c r="D178" s="31"/>
      <c r="E178" s="31"/>
      <c r="F178" s="31"/>
      <c r="G178" s="31">
        <v>5000</v>
      </c>
      <c r="H178" s="31">
        <v>1515</v>
      </c>
      <c r="I178" s="31"/>
      <c r="J178" s="31"/>
      <c r="K178" s="31"/>
      <c r="L178" s="30">
        <f t="shared" si="15"/>
        <v>14597</v>
      </c>
      <c r="M178" s="32"/>
      <c r="N178" s="32"/>
    </row>
    <row r="179" spans="1:14" ht="12.75">
      <c r="A179" s="6">
        <v>32229</v>
      </c>
      <c r="B179" s="6" t="s">
        <v>38</v>
      </c>
      <c r="C179" s="31"/>
      <c r="D179" s="31"/>
      <c r="E179" s="31">
        <v>41730</v>
      </c>
      <c r="F179" s="31">
        <v>18610</v>
      </c>
      <c r="G179" s="31">
        <v>107776</v>
      </c>
      <c r="H179" s="31"/>
      <c r="I179" s="31"/>
      <c r="J179" s="31"/>
      <c r="K179" s="31"/>
      <c r="L179" s="30">
        <v>168116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5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5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5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5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>
        <v>9438</v>
      </c>
      <c r="F184" s="31"/>
      <c r="G184" s="31"/>
      <c r="H184" s="31">
        <v>0</v>
      </c>
      <c r="I184" s="31"/>
      <c r="J184" s="31"/>
      <c r="K184" s="31"/>
      <c r="L184" s="30">
        <f t="shared" si="15"/>
        <v>9438</v>
      </c>
      <c r="M184" s="32"/>
      <c r="N184" s="32"/>
    </row>
    <row r="185" spans="1:14" ht="12.75">
      <c r="A185" s="6">
        <v>32251</v>
      </c>
      <c r="B185" s="6" t="s">
        <v>43</v>
      </c>
      <c r="C185" s="31">
        <v>2770</v>
      </c>
      <c r="D185" s="31"/>
      <c r="E185" s="31"/>
      <c r="F185" s="31"/>
      <c r="G185" s="31">
        <v>2400</v>
      </c>
      <c r="H185" s="31"/>
      <c r="I185" s="31"/>
      <c r="J185" s="31"/>
      <c r="K185" s="31"/>
      <c r="L185" s="30">
        <f t="shared" si="15"/>
        <v>5170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5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5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5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5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>
        <v>300</v>
      </c>
      <c r="F190" s="31">
        <v>0</v>
      </c>
      <c r="G190" s="31"/>
      <c r="H190" s="31"/>
      <c r="I190" s="31"/>
      <c r="J190" s="31"/>
      <c r="K190" s="31"/>
      <c r="L190" s="30">
        <v>300</v>
      </c>
      <c r="M190" s="32"/>
      <c r="N190" s="32"/>
    </row>
    <row r="191" spans="1:14" ht="12.75">
      <c r="A191" s="6">
        <v>32329</v>
      </c>
      <c r="B191" s="6" t="s">
        <v>47</v>
      </c>
      <c r="C191" s="31">
        <v>4000</v>
      </c>
      <c r="D191" s="31"/>
      <c r="E191" s="31">
        <v>5344</v>
      </c>
      <c r="F191" s="31"/>
      <c r="G191" s="31">
        <v>9668</v>
      </c>
      <c r="H191" s="31">
        <v>41791</v>
      </c>
      <c r="I191" s="31"/>
      <c r="J191" s="31"/>
      <c r="K191" s="31"/>
      <c r="L191" s="30">
        <f t="shared" si="15"/>
        <v>60803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5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>
        <f>+C17226</f>
        <v>0</v>
      </c>
      <c r="D193" s="31"/>
      <c r="E193" s="31"/>
      <c r="F193" s="31"/>
      <c r="G193" s="31"/>
      <c r="H193" s="31"/>
      <c r="I193" s="31"/>
      <c r="J193" s="31"/>
      <c r="K193" s="31"/>
      <c r="L193" s="30">
        <f t="shared" si="15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>
        <v>2188</v>
      </c>
      <c r="D194" s="31"/>
      <c r="E194" s="31"/>
      <c r="F194" s="31"/>
      <c r="G194" s="31"/>
      <c r="H194" s="31"/>
      <c r="I194" s="31"/>
      <c r="J194" s="31"/>
      <c r="K194" s="31"/>
      <c r="L194" s="30">
        <f t="shared" si="15"/>
        <v>2188</v>
      </c>
      <c r="M194" s="32"/>
      <c r="N194" s="32"/>
    </row>
    <row r="195" spans="1:14" ht="12.75">
      <c r="A195" s="6">
        <v>32361</v>
      </c>
      <c r="B195" s="6" t="s">
        <v>51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5"/>
        <v>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5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5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>
        <v>14580</v>
      </c>
      <c r="F198" s="31"/>
      <c r="G198" s="31"/>
      <c r="H198" s="31"/>
      <c r="I198" s="31"/>
      <c r="J198" s="31"/>
      <c r="K198" s="31"/>
      <c r="L198" s="30">
        <v>14580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5"/>
        <v>0</v>
      </c>
      <c r="M200" s="32"/>
      <c r="N200" s="32"/>
    </row>
    <row r="201" spans="1:14" ht="12.75">
      <c r="A201" s="6">
        <v>32391</v>
      </c>
      <c r="B201" s="6" t="s">
        <v>57</v>
      </c>
      <c r="C201" s="31"/>
      <c r="D201" s="31"/>
      <c r="E201" s="31"/>
      <c r="F201" s="31"/>
      <c r="G201" s="31"/>
      <c r="H201" s="31"/>
      <c r="J201" s="31"/>
      <c r="K201" s="31"/>
      <c r="L201" s="30">
        <f>SUM(C201+E201+G201+H201+J203+J201+K201)</f>
        <v>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>
        <v>0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5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5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/>
      <c r="D206" s="31"/>
      <c r="E206" s="31"/>
      <c r="F206" s="31">
        <v>0</v>
      </c>
      <c r="G206" s="31">
        <v>0</v>
      </c>
      <c r="H206" s="31"/>
      <c r="I206" s="31"/>
      <c r="J206" s="31"/>
      <c r="K206" s="31"/>
      <c r="L206" s="30">
        <f t="shared" si="15"/>
        <v>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5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>
        <v>10875</v>
      </c>
      <c r="D208" s="31"/>
      <c r="E208" s="31"/>
      <c r="F208" s="31"/>
      <c r="G208" s="31"/>
      <c r="H208" s="31"/>
      <c r="I208" s="31"/>
      <c r="J208" s="31"/>
      <c r="K208" s="31"/>
      <c r="L208" s="30">
        <f t="shared" si="15"/>
        <v>10875</v>
      </c>
      <c r="M208" s="32"/>
      <c r="N208" s="32"/>
    </row>
    <row r="209" spans="1:14" ht="12.75">
      <c r="A209" s="6">
        <v>32999</v>
      </c>
      <c r="B209" s="6" t="s">
        <v>62</v>
      </c>
      <c r="C209" s="31">
        <v>4014</v>
      </c>
      <c r="D209" s="31"/>
      <c r="E209" s="31"/>
      <c r="F209" s="31"/>
      <c r="G209" s="31">
        <v>15332</v>
      </c>
      <c r="H209" s="31">
        <v>1688</v>
      </c>
      <c r="I209" s="31"/>
      <c r="J209" s="31"/>
      <c r="K209" s="31"/>
      <c r="L209" s="30">
        <f t="shared" si="15"/>
        <v>21034</v>
      </c>
      <c r="M209" s="32"/>
      <c r="N209" s="32"/>
    </row>
    <row r="210" spans="1:14" ht="12.75">
      <c r="A210" s="6">
        <v>36911</v>
      </c>
      <c r="B210" s="6" t="s">
        <v>166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5"/>
        <v>0</v>
      </c>
      <c r="M210" s="32"/>
      <c r="N210" s="32"/>
    </row>
    <row r="211" spans="1:14" ht="12.75">
      <c r="A211" s="6">
        <v>36921</v>
      </c>
      <c r="B211" s="6" t="s">
        <v>167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5"/>
        <v>0</v>
      </c>
      <c r="M211" s="32"/>
      <c r="N211" s="32"/>
    </row>
    <row r="212" spans="1:14" ht="12.75">
      <c r="A212" s="6">
        <v>36931</v>
      </c>
      <c r="B212" s="6" t="s">
        <v>168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5"/>
        <v>0</v>
      </c>
      <c r="M212" s="32"/>
      <c r="N212" s="32"/>
    </row>
    <row r="213" spans="1:14" ht="12.75">
      <c r="A213" s="6">
        <v>36941</v>
      </c>
      <c r="B213" s="6" t="s">
        <v>169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5"/>
        <v>0</v>
      </c>
      <c r="M213" s="32"/>
      <c r="N213" s="32"/>
    </row>
    <row r="214" spans="1:14" ht="12.75">
      <c r="A214" s="6">
        <v>37151</v>
      </c>
      <c r="B214" s="6" t="s">
        <v>183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5"/>
        <v>0</v>
      </c>
      <c r="M214" s="32"/>
      <c r="N214" s="32"/>
    </row>
    <row r="215" spans="1:14" ht="12.75">
      <c r="A215" s="6">
        <v>37231</v>
      </c>
      <c r="B215" s="6" t="s">
        <v>181</v>
      </c>
      <c r="C215" s="31">
        <v>55334</v>
      </c>
      <c r="D215" s="31"/>
      <c r="E215" s="31">
        <v>31950</v>
      </c>
      <c r="F215" s="31">
        <v>74850</v>
      </c>
      <c r="G215" s="31"/>
      <c r="H215" s="31"/>
      <c r="I215" s="31"/>
      <c r="J215" s="31"/>
      <c r="K215" s="31"/>
      <c r="L215" s="30">
        <v>162134</v>
      </c>
      <c r="M215" s="32"/>
      <c r="N215" s="32"/>
    </row>
    <row r="216" spans="1:14" ht="12.75">
      <c r="A216" s="6">
        <v>38131</v>
      </c>
      <c r="B216" s="6" t="s">
        <v>164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5"/>
        <v>0</v>
      </c>
      <c r="M216" s="32"/>
      <c r="N216" s="32"/>
    </row>
    <row r="217" spans="1:14" ht="12.75">
      <c r="A217" s="6">
        <v>38231</v>
      </c>
      <c r="B217" s="6" t="s">
        <v>165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5"/>
        <v>0</v>
      </c>
      <c r="M217" s="32"/>
      <c r="N217" s="32"/>
    </row>
    <row r="218" spans="1:14" ht="12.75">
      <c r="A218" s="6">
        <v>3864</v>
      </c>
      <c r="B218" s="6" t="s">
        <v>182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5"/>
        <v>0</v>
      </c>
      <c r="M218" s="32"/>
      <c r="N218" s="32"/>
    </row>
    <row r="219" spans="1:14" ht="12.75">
      <c r="A219" s="10">
        <v>34</v>
      </c>
      <c r="B219" s="10" t="s">
        <v>63</v>
      </c>
      <c r="C219" s="30">
        <f>SUM(C220:C222)</f>
        <v>0</v>
      </c>
      <c r="D219" s="30"/>
      <c r="E219" s="30">
        <f aca="true" t="shared" si="17" ref="E219:K219">SUM(E220:E222)</f>
        <v>0</v>
      </c>
      <c r="F219" s="30">
        <f>SUM(F220:F222)</f>
        <v>0</v>
      </c>
      <c r="G219" s="30">
        <f t="shared" si="17"/>
        <v>0</v>
      </c>
      <c r="H219" s="30">
        <f t="shared" si="17"/>
        <v>0</v>
      </c>
      <c r="I219" s="30">
        <f t="shared" si="17"/>
        <v>0</v>
      </c>
      <c r="J219" s="30">
        <f t="shared" si="17"/>
        <v>0</v>
      </c>
      <c r="K219" s="30">
        <f t="shared" si="17"/>
        <v>0</v>
      </c>
      <c r="L219" s="30">
        <f t="shared" si="15"/>
        <v>0</v>
      </c>
      <c r="M219" s="30">
        <f>SUM(M220:M222)</f>
        <v>0</v>
      </c>
      <c r="N219" s="30">
        <f>SUM(N220:N222)</f>
        <v>0</v>
      </c>
    </row>
    <row r="220" spans="1:14" ht="12.75">
      <c r="A220" s="6">
        <v>34311</v>
      </c>
      <c r="B220" s="6" t="s">
        <v>64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5"/>
        <v>0</v>
      </c>
      <c r="M220" s="32"/>
      <c r="N220" s="32"/>
    </row>
    <row r="221" spans="1:14" ht="12.75">
      <c r="A221" s="6">
        <v>34339</v>
      </c>
      <c r="B221" s="6" t="s">
        <v>65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5"/>
        <v>0</v>
      </c>
      <c r="M221" s="32"/>
      <c r="N221" s="32"/>
    </row>
    <row r="222" spans="1:14" ht="12.75">
      <c r="A222" s="6">
        <v>34349</v>
      </c>
      <c r="B222" s="6" t="s">
        <v>88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0">
        <f t="shared" si="15"/>
        <v>0</v>
      </c>
      <c r="M222" s="32"/>
      <c r="N222" s="32"/>
    </row>
    <row r="223" spans="1:14" ht="12.75">
      <c r="A223" s="10">
        <v>4</v>
      </c>
      <c r="B223" s="10" t="s">
        <v>120</v>
      </c>
      <c r="C223" s="30">
        <f>SUM(C224:C224)</f>
        <v>81617</v>
      </c>
      <c r="D223" s="30">
        <f aca="true" t="shared" si="18" ref="D223:K223">SUM(D224:D224)</f>
        <v>0</v>
      </c>
      <c r="E223" s="30">
        <f t="shared" si="18"/>
        <v>0</v>
      </c>
      <c r="F223" s="30">
        <f t="shared" si="18"/>
        <v>0</v>
      </c>
      <c r="G223" s="30">
        <f t="shared" si="18"/>
        <v>23749</v>
      </c>
      <c r="H223" s="30">
        <f t="shared" si="18"/>
        <v>0</v>
      </c>
      <c r="I223" s="30">
        <f t="shared" si="18"/>
        <v>0</v>
      </c>
      <c r="J223" s="30">
        <f t="shared" si="18"/>
        <v>4000</v>
      </c>
      <c r="K223" s="30">
        <f t="shared" si="18"/>
        <v>0</v>
      </c>
      <c r="L223" s="30">
        <f t="shared" si="15"/>
        <v>109366</v>
      </c>
      <c r="M223" s="30">
        <v>26000</v>
      </c>
      <c r="N223" s="30">
        <v>26000</v>
      </c>
    </row>
    <row r="224" spans="1:14" ht="12.75">
      <c r="A224" s="10">
        <v>42</v>
      </c>
      <c r="B224" s="10" t="s">
        <v>121</v>
      </c>
      <c r="C224" s="30">
        <f>SUM(C225:C229)</f>
        <v>81617</v>
      </c>
      <c r="D224" s="30"/>
      <c r="E224" s="30">
        <f aca="true" t="shared" si="19" ref="E224:K224">SUM(E225:E229)</f>
        <v>0</v>
      </c>
      <c r="F224" s="30">
        <f>SUM(F225:F229)</f>
        <v>0</v>
      </c>
      <c r="G224" s="30">
        <f t="shared" si="19"/>
        <v>23749</v>
      </c>
      <c r="H224" s="30">
        <f t="shared" si="19"/>
        <v>0</v>
      </c>
      <c r="I224" s="30">
        <f t="shared" si="19"/>
        <v>0</v>
      </c>
      <c r="J224" s="30">
        <f t="shared" si="19"/>
        <v>4000</v>
      </c>
      <c r="K224" s="30">
        <f t="shared" si="19"/>
        <v>0</v>
      </c>
      <c r="L224" s="30">
        <f t="shared" si="15"/>
        <v>109366</v>
      </c>
      <c r="M224" s="30">
        <v>26000</v>
      </c>
      <c r="N224" s="30">
        <v>26000</v>
      </c>
    </row>
    <row r="225" spans="1:14" ht="12.75">
      <c r="A225" s="6">
        <v>42149</v>
      </c>
      <c r="B225" s="6" t="s">
        <v>122</v>
      </c>
      <c r="C225" s="32"/>
      <c r="D225" s="32"/>
      <c r="E225" s="32">
        <v>0</v>
      </c>
      <c r="F225" s="32"/>
      <c r="G225" s="32"/>
      <c r="H225" s="32"/>
      <c r="I225" s="32"/>
      <c r="J225" s="32"/>
      <c r="K225" s="32"/>
      <c r="L225" s="30">
        <f t="shared" si="15"/>
        <v>0</v>
      </c>
      <c r="M225" s="32"/>
      <c r="N225" s="32"/>
    </row>
    <row r="226" spans="1:14" ht="12.75">
      <c r="A226" s="6">
        <v>42273</v>
      </c>
      <c r="B226" s="6" t="s">
        <v>100</v>
      </c>
      <c r="C226" s="32">
        <v>32963</v>
      </c>
      <c r="D226" s="32"/>
      <c r="E226" s="32"/>
      <c r="F226" s="32"/>
      <c r="G226" s="32">
        <v>23749</v>
      </c>
      <c r="H226" s="32">
        <v>0</v>
      </c>
      <c r="I226" s="32"/>
      <c r="J226" s="32">
        <v>4000</v>
      </c>
      <c r="K226" s="32"/>
      <c r="L226" s="30">
        <f t="shared" si="15"/>
        <v>60712</v>
      </c>
      <c r="M226" s="32"/>
      <c r="N226" s="32"/>
    </row>
    <row r="227" spans="1:14" ht="12.75">
      <c r="A227" s="6">
        <v>42319</v>
      </c>
      <c r="B227" s="6" t="s">
        <v>123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5"/>
        <v>0</v>
      </c>
      <c r="M227" s="32"/>
      <c r="N227" s="32"/>
    </row>
    <row r="228" spans="1:14" ht="12.75">
      <c r="A228" s="6">
        <v>42411</v>
      </c>
      <c r="B228" s="6" t="s">
        <v>124</v>
      </c>
      <c r="C228" s="32">
        <v>48654</v>
      </c>
      <c r="D228" s="32"/>
      <c r="E228" s="32"/>
      <c r="F228" s="32"/>
      <c r="G228" s="32"/>
      <c r="H228" s="32">
        <v>0</v>
      </c>
      <c r="I228" s="32">
        <v>0</v>
      </c>
      <c r="J228" s="32"/>
      <c r="K228" s="32"/>
      <c r="L228" s="30">
        <f t="shared" si="15"/>
        <v>48654</v>
      </c>
      <c r="M228" s="32"/>
      <c r="N228" s="32"/>
    </row>
    <row r="229" spans="1:14" ht="12.75">
      <c r="A229" s="18">
        <v>45411</v>
      </c>
      <c r="B229" s="18" t="s">
        <v>125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>
        <f t="shared" si="15"/>
        <v>0</v>
      </c>
      <c r="M229" s="32"/>
      <c r="N229" s="32"/>
    </row>
    <row r="230" spans="1:14" ht="12.75">
      <c r="A230" s="24" t="s">
        <v>127</v>
      </c>
      <c r="B230" s="16"/>
      <c r="C230" s="30">
        <f>SUM(C165+C223)</f>
        <v>5166050</v>
      </c>
      <c r="D230" s="30"/>
      <c r="E230" s="30">
        <v>104578</v>
      </c>
      <c r="F230" s="30">
        <v>93460</v>
      </c>
      <c r="G230" s="30">
        <f>SUM(G165+G223)</f>
        <v>163925</v>
      </c>
      <c r="H230" s="30">
        <f>SUM(H165+H223)</f>
        <v>44994</v>
      </c>
      <c r="I230" s="30">
        <f>SUM(I165+I223)</f>
        <v>0</v>
      </c>
      <c r="J230" s="30">
        <f>SUM(J165+J223)</f>
        <v>4000</v>
      </c>
      <c r="K230" s="30">
        <f>SUM(K165+K223)</f>
        <v>0</v>
      </c>
      <c r="L230" s="30">
        <v>5521372</v>
      </c>
      <c r="M230" s="30">
        <v>5415945</v>
      </c>
      <c r="N230" s="30">
        <v>5415945</v>
      </c>
    </row>
    <row r="231" spans="1:14" ht="13.5" thickBot="1">
      <c r="A231" s="13"/>
      <c r="B231" s="1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13.5" thickBot="1">
      <c r="A232" s="15"/>
      <c r="B232" s="25" t="s">
        <v>128</v>
      </c>
      <c r="C232" s="37">
        <f aca="true" t="shared" si="20" ref="C232:K232">SUM(C152+C230)</f>
        <v>5166050</v>
      </c>
      <c r="D232" s="37">
        <v>582316</v>
      </c>
      <c r="E232" s="37">
        <v>104578</v>
      </c>
      <c r="F232" s="37">
        <v>93460</v>
      </c>
      <c r="G232" s="37">
        <v>163925</v>
      </c>
      <c r="H232" s="37">
        <f t="shared" si="20"/>
        <v>44994</v>
      </c>
      <c r="I232" s="37">
        <f t="shared" si="20"/>
        <v>0</v>
      </c>
      <c r="J232" s="37">
        <f t="shared" si="20"/>
        <v>4000</v>
      </c>
      <c r="K232" s="37">
        <f t="shared" si="20"/>
        <v>0</v>
      </c>
      <c r="L232" s="37">
        <v>6159323</v>
      </c>
      <c r="M232" s="37"/>
      <c r="N232" s="38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3" ht="12.75">
      <c r="A235" s="48" t="s">
        <v>157</v>
      </c>
      <c r="B235" s="49"/>
      <c r="C235" s="49"/>
    </row>
    <row r="237" ht="12.75">
      <c r="B237" s="4" t="s">
        <v>119</v>
      </c>
    </row>
    <row r="238" ht="12.75">
      <c r="B238" s="13"/>
    </row>
    <row r="240" spans="1:14" ht="12.75">
      <c r="A240" s="10">
        <v>3</v>
      </c>
      <c r="B240" s="10" t="s">
        <v>26</v>
      </c>
      <c r="C240" s="30">
        <f>SUM(C241+C246+C284)</f>
        <v>0</v>
      </c>
      <c r="D240" s="30">
        <f aca="true" t="shared" si="21" ref="D240:N240">SUM(D241+D246+D284)</f>
        <v>0</v>
      </c>
      <c r="E240" s="30">
        <f t="shared" si="21"/>
        <v>0</v>
      </c>
      <c r="F240" s="30">
        <f t="shared" si="21"/>
        <v>0</v>
      </c>
      <c r="G240" s="30">
        <f t="shared" si="21"/>
        <v>0</v>
      </c>
      <c r="H240" s="30">
        <f t="shared" si="21"/>
        <v>0</v>
      </c>
      <c r="I240" s="30">
        <f t="shared" si="21"/>
        <v>0</v>
      </c>
      <c r="J240" s="30">
        <f t="shared" si="21"/>
        <v>0</v>
      </c>
      <c r="K240" s="30">
        <f t="shared" si="21"/>
        <v>0</v>
      </c>
      <c r="L240" s="30">
        <f t="shared" si="21"/>
        <v>0</v>
      </c>
      <c r="M240" s="30">
        <f t="shared" si="21"/>
        <v>0</v>
      </c>
      <c r="N240" s="30">
        <f t="shared" si="21"/>
        <v>0</v>
      </c>
    </row>
    <row r="241" spans="1:14" ht="12.75">
      <c r="A241" s="10">
        <v>31</v>
      </c>
      <c r="B241" s="10" t="s">
        <v>27</v>
      </c>
      <c r="C241" s="30">
        <f>SUM(C242:C245)</f>
        <v>0</v>
      </c>
      <c r="D241" s="30">
        <f aca="true" t="shared" si="22" ref="D241:N241">SUM(D242:D245)</f>
        <v>0</v>
      </c>
      <c r="E241" s="30">
        <f t="shared" si="22"/>
        <v>0</v>
      </c>
      <c r="F241" s="30">
        <f t="shared" si="22"/>
        <v>0</v>
      </c>
      <c r="G241" s="30">
        <f t="shared" si="22"/>
        <v>0</v>
      </c>
      <c r="H241" s="30">
        <f t="shared" si="22"/>
        <v>0</v>
      </c>
      <c r="I241" s="30">
        <f t="shared" si="22"/>
        <v>0</v>
      </c>
      <c r="J241" s="30">
        <f t="shared" si="22"/>
        <v>0</v>
      </c>
      <c r="K241" s="30">
        <f t="shared" si="22"/>
        <v>0</v>
      </c>
      <c r="L241" s="30">
        <f t="shared" si="22"/>
        <v>0</v>
      </c>
      <c r="M241" s="30">
        <f t="shared" si="22"/>
        <v>0</v>
      </c>
      <c r="N241" s="30">
        <f t="shared" si="22"/>
        <v>0</v>
      </c>
    </row>
    <row r="242" spans="1:14" ht="12.75">
      <c r="A242" s="6">
        <v>31111</v>
      </c>
      <c r="B242" s="6" t="s">
        <v>28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aca="true" t="shared" si="23" ref="L242:L294">SUM(C242+E242+G242+H242+I242+J242+K242)</f>
        <v>0</v>
      </c>
      <c r="M242" s="32"/>
      <c r="N242" s="32"/>
    </row>
    <row r="243" spans="1:14" ht="12.75">
      <c r="A243" s="6">
        <v>31219</v>
      </c>
      <c r="B243" s="6" t="s">
        <v>29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3"/>
        <v>0</v>
      </c>
      <c r="M243" s="32"/>
      <c r="N243" s="32"/>
    </row>
    <row r="244" spans="1:14" ht="12.75">
      <c r="A244" s="6">
        <v>31321</v>
      </c>
      <c r="B244" s="6" t="s">
        <v>30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3"/>
        <v>0</v>
      </c>
      <c r="M244" s="32"/>
      <c r="N244" s="32"/>
    </row>
    <row r="245" spans="1:14" ht="12.75">
      <c r="A245" s="6">
        <v>31332</v>
      </c>
      <c r="B245" s="6" t="s">
        <v>31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3"/>
        <v>0</v>
      </c>
      <c r="M245" s="32"/>
      <c r="N245" s="32"/>
    </row>
    <row r="246" spans="1:14" ht="12.75">
      <c r="A246" s="10">
        <v>32</v>
      </c>
      <c r="B246" s="10" t="s">
        <v>32</v>
      </c>
      <c r="C246" s="30">
        <f>SUM(C247:C283)</f>
        <v>0</v>
      </c>
      <c r="D246" s="30">
        <f aca="true" t="shared" si="24" ref="D246:N246">SUM(D247:D283)</f>
        <v>0</v>
      </c>
      <c r="E246" s="30">
        <f t="shared" si="24"/>
        <v>0</v>
      </c>
      <c r="F246" s="30">
        <f t="shared" si="24"/>
        <v>0</v>
      </c>
      <c r="G246" s="30">
        <f t="shared" si="24"/>
        <v>0</v>
      </c>
      <c r="H246" s="30">
        <f t="shared" si="24"/>
        <v>0</v>
      </c>
      <c r="I246" s="30">
        <f t="shared" si="24"/>
        <v>0</v>
      </c>
      <c r="J246" s="30">
        <f t="shared" si="24"/>
        <v>0</v>
      </c>
      <c r="K246" s="30">
        <f t="shared" si="24"/>
        <v>0</v>
      </c>
      <c r="L246" s="30">
        <f t="shared" si="24"/>
        <v>0</v>
      </c>
      <c r="M246" s="30">
        <f t="shared" si="24"/>
        <v>0</v>
      </c>
      <c r="N246" s="30">
        <f t="shared" si="24"/>
        <v>0</v>
      </c>
    </row>
    <row r="247" spans="1:14" ht="12.75">
      <c r="A247" s="6">
        <v>32119</v>
      </c>
      <c r="B247" s="6" t="s">
        <v>96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3"/>
        <v>0</v>
      </c>
      <c r="M247" s="32"/>
      <c r="N247" s="32"/>
    </row>
    <row r="248" spans="1:14" ht="12.75">
      <c r="A248" s="6">
        <v>32121</v>
      </c>
      <c r="B248" s="6" t="s">
        <v>81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3"/>
        <v>0</v>
      </c>
      <c r="M248" s="32"/>
      <c r="N248" s="32"/>
    </row>
    <row r="249" spans="1:14" ht="12.75">
      <c r="A249" s="6">
        <v>32131</v>
      </c>
      <c r="B249" s="6" t="s">
        <v>33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3"/>
        <v>0</v>
      </c>
      <c r="M249" s="32"/>
      <c r="N249" s="32"/>
    </row>
    <row r="250" spans="1:14" ht="12.75">
      <c r="A250" s="6">
        <v>32149</v>
      </c>
      <c r="B250" s="6" t="s">
        <v>34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3"/>
        <v>0</v>
      </c>
      <c r="M250" s="32"/>
      <c r="N250" s="32"/>
    </row>
    <row r="251" spans="1:14" ht="12.75">
      <c r="A251" s="6">
        <v>32211</v>
      </c>
      <c r="B251" s="6" t="s">
        <v>37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3"/>
        <v>0</v>
      </c>
      <c r="M251" s="32"/>
      <c r="N251" s="32"/>
    </row>
    <row r="252" spans="1:14" ht="12.75">
      <c r="A252" s="6">
        <v>32219</v>
      </c>
      <c r="B252" s="6" t="s">
        <v>95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3"/>
        <v>0</v>
      </c>
      <c r="M252" s="32"/>
      <c r="N252" s="32"/>
    </row>
    <row r="253" spans="1:14" ht="12.75">
      <c r="A253" s="6">
        <v>32229</v>
      </c>
      <c r="B253" s="6" t="s">
        <v>38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3"/>
        <v>0</v>
      </c>
      <c r="M253" s="32"/>
      <c r="N253" s="32"/>
    </row>
    <row r="254" spans="1:14" ht="12.75">
      <c r="A254" s="6">
        <v>32231</v>
      </c>
      <c r="B254" s="6" t="s">
        <v>39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3"/>
        <v>0</v>
      </c>
      <c r="M254" s="32"/>
      <c r="N254" s="32"/>
    </row>
    <row r="255" spans="1:14" ht="12.75">
      <c r="A255" s="6">
        <v>32233</v>
      </c>
      <c r="B255" s="6" t="s">
        <v>40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3"/>
        <v>0</v>
      </c>
      <c r="M255" s="32"/>
      <c r="N255" s="32"/>
    </row>
    <row r="256" spans="1:14" ht="12.75">
      <c r="A256" s="6">
        <v>32234</v>
      </c>
      <c r="B256" s="6" t="s">
        <v>41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3"/>
        <v>0</v>
      </c>
      <c r="M256" s="32"/>
      <c r="N256" s="32"/>
    </row>
    <row r="257" spans="1:14" ht="12.75">
      <c r="A257" s="6">
        <v>32239</v>
      </c>
      <c r="B257" s="6" t="s">
        <v>42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3"/>
        <v>0</v>
      </c>
      <c r="M257" s="32"/>
      <c r="N257" s="32"/>
    </row>
    <row r="258" spans="1:14" ht="12.75">
      <c r="A258" s="6">
        <v>32244</v>
      </c>
      <c r="B258" s="6" t="s">
        <v>82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3"/>
        <v>0</v>
      </c>
      <c r="M258" s="32"/>
      <c r="N258" s="32"/>
    </row>
    <row r="259" spans="1:14" ht="12.75">
      <c r="A259" s="6">
        <v>32251</v>
      </c>
      <c r="B259" s="6" t="s">
        <v>43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3"/>
        <v>0</v>
      </c>
      <c r="M259" s="32"/>
      <c r="N259" s="32"/>
    </row>
    <row r="260" spans="1:14" ht="12.75">
      <c r="A260" s="6">
        <v>32252</v>
      </c>
      <c r="B260" s="6" t="s">
        <v>44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3"/>
        <v>0</v>
      </c>
      <c r="M260" s="32"/>
      <c r="N260" s="32"/>
    </row>
    <row r="261" spans="1:14" ht="12.75">
      <c r="A261" s="6">
        <v>32271</v>
      </c>
      <c r="B261" s="6" t="s">
        <v>83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3"/>
        <v>0</v>
      </c>
      <c r="M261" s="32"/>
      <c r="N261" s="32"/>
    </row>
    <row r="262" spans="1:14" ht="12.75">
      <c r="A262" s="6">
        <v>32311</v>
      </c>
      <c r="B262" s="6" t="s">
        <v>84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3"/>
        <v>0</v>
      </c>
      <c r="M262" s="32"/>
      <c r="N262" s="32"/>
    </row>
    <row r="263" spans="1:14" ht="12.75">
      <c r="A263" s="6">
        <v>32313</v>
      </c>
      <c r="B263" s="6" t="s">
        <v>45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3"/>
        <v>0</v>
      </c>
      <c r="M263" s="32"/>
      <c r="N263" s="32"/>
    </row>
    <row r="264" spans="1:14" ht="12.75">
      <c r="A264" s="6">
        <v>32319</v>
      </c>
      <c r="B264" s="6" t="s">
        <v>46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3"/>
        <v>0</v>
      </c>
      <c r="M264" s="32"/>
      <c r="N264" s="32"/>
    </row>
    <row r="265" spans="1:14" ht="12.75">
      <c r="A265" s="6">
        <v>32329</v>
      </c>
      <c r="B265" s="6" t="s">
        <v>47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3"/>
        <v>0</v>
      </c>
      <c r="M265" s="32"/>
      <c r="N265" s="32"/>
    </row>
    <row r="266" spans="1:14" ht="12.75">
      <c r="A266" s="6">
        <v>32339</v>
      </c>
      <c r="B266" s="6" t="s">
        <v>48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3"/>
        <v>0</v>
      </c>
      <c r="M266" s="32"/>
      <c r="N266" s="32"/>
    </row>
    <row r="267" spans="1:14" ht="12.75">
      <c r="A267" s="6">
        <v>32349</v>
      </c>
      <c r="B267" s="6" t="s">
        <v>49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3"/>
        <v>0</v>
      </c>
      <c r="M267" s="32"/>
      <c r="N267" s="32"/>
    </row>
    <row r="268" spans="1:14" ht="12.75">
      <c r="A268" s="6">
        <v>32359</v>
      </c>
      <c r="B268" s="6" t="s">
        <v>50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3"/>
        <v>0</v>
      </c>
      <c r="M268" s="32"/>
      <c r="N268" s="32"/>
    </row>
    <row r="269" spans="1:14" ht="12.75">
      <c r="A269" s="6">
        <v>32361</v>
      </c>
      <c r="B269" s="6" t="s">
        <v>51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3"/>
        <v>0</v>
      </c>
      <c r="M269" s="32"/>
      <c r="N269" s="32"/>
    </row>
    <row r="270" spans="1:14" ht="12.75">
      <c r="A270" s="6">
        <v>32369</v>
      </c>
      <c r="B270" s="6" t="s">
        <v>52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3"/>
        <v>0</v>
      </c>
      <c r="M270" s="32"/>
      <c r="N270" s="32"/>
    </row>
    <row r="271" spans="1:14" ht="12.75">
      <c r="A271" s="6">
        <v>32371</v>
      </c>
      <c r="B271" s="6" t="s">
        <v>53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3"/>
        <v>0</v>
      </c>
      <c r="M271" s="32"/>
      <c r="N271" s="32"/>
    </row>
    <row r="272" spans="1:14" ht="12.75">
      <c r="A272" s="6">
        <v>32372</v>
      </c>
      <c r="B272" s="6" t="s">
        <v>54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3"/>
        <v>0</v>
      </c>
      <c r="M272" s="32"/>
      <c r="N272" s="32"/>
    </row>
    <row r="273" spans="1:14" ht="12.75">
      <c r="A273" s="6">
        <v>32379</v>
      </c>
      <c r="B273" s="6" t="s">
        <v>55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3"/>
        <v>0</v>
      </c>
      <c r="M273" s="32"/>
      <c r="N273" s="32"/>
    </row>
    <row r="274" spans="1:14" ht="12.75">
      <c r="A274" s="6">
        <v>32389</v>
      </c>
      <c r="B274" s="6" t="s">
        <v>56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3"/>
        <v>0</v>
      </c>
      <c r="M274" s="32"/>
      <c r="N274" s="32"/>
    </row>
    <row r="275" spans="1:14" ht="12.75">
      <c r="A275" s="6">
        <v>32391</v>
      </c>
      <c r="B275" s="6" t="s">
        <v>57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3"/>
        <v>0</v>
      </c>
      <c r="M275" s="32"/>
      <c r="N275" s="32"/>
    </row>
    <row r="276" spans="1:14" ht="12.75">
      <c r="A276" s="6">
        <v>32399</v>
      </c>
      <c r="B276" s="6" t="s">
        <v>58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3"/>
        <v>0</v>
      </c>
      <c r="M276" s="32"/>
      <c r="N276" s="32"/>
    </row>
    <row r="277" spans="1:14" ht="12.75">
      <c r="A277" s="6">
        <v>32412</v>
      </c>
      <c r="B277" s="6" t="s">
        <v>85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3"/>
        <v>0</v>
      </c>
      <c r="M277" s="32"/>
      <c r="N277" s="32"/>
    </row>
    <row r="278" spans="1:14" ht="12.75">
      <c r="A278" s="6">
        <v>32922</v>
      </c>
      <c r="B278" s="6" t="s">
        <v>59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3"/>
        <v>0</v>
      </c>
      <c r="M278" s="32"/>
      <c r="N278" s="32"/>
    </row>
    <row r="279" spans="1:14" ht="12.75">
      <c r="A279" s="6">
        <v>32923</v>
      </c>
      <c r="B279" s="6" t="s">
        <v>86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3"/>
        <v>0</v>
      </c>
      <c r="M279" s="32"/>
      <c r="N279" s="32"/>
    </row>
    <row r="280" spans="1:14" ht="12.75">
      <c r="A280" s="6">
        <v>32931</v>
      </c>
      <c r="B280" s="6" t="s">
        <v>60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3"/>
        <v>0</v>
      </c>
      <c r="M280" s="32"/>
      <c r="N280" s="32"/>
    </row>
    <row r="281" spans="1:14" ht="12.75">
      <c r="A281" s="6">
        <v>32941</v>
      </c>
      <c r="B281" s="6" t="s">
        <v>61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3"/>
        <v>0</v>
      </c>
      <c r="M281" s="32"/>
      <c r="N281" s="32"/>
    </row>
    <row r="282" spans="1:14" ht="12.75">
      <c r="A282" s="6">
        <v>32952</v>
      </c>
      <c r="B282" s="6" t="s">
        <v>87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3"/>
        <v>0</v>
      </c>
      <c r="M282" s="32"/>
      <c r="N282" s="32"/>
    </row>
    <row r="283" spans="1:14" ht="12.75">
      <c r="A283" s="6">
        <v>32999</v>
      </c>
      <c r="B283" s="6" t="s">
        <v>62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3"/>
        <v>0</v>
      </c>
      <c r="M283" s="32"/>
      <c r="N283" s="32"/>
    </row>
    <row r="284" spans="1:14" ht="12.75">
      <c r="A284" s="10">
        <v>34</v>
      </c>
      <c r="B284" s="10" t="s">
        <v>63</v>
      </c>
      <c r="C284" s="30">
        <f>SUM(C285:C287)</f>
        <v>0</v>
      </c>
      <c r="D284" s="30">
        <f aca="true" t="shared" si="25" ref="D284:N284">SUM(D285:D287)</f>
        <v>0</v>
      </c>
      <c r="E284" s="30">
        <f t="shared" si="25"/>
        <v>0</v>
      </c>
      <c r="F284" s="30">
        <f t="shared" si="25"/>
        <v>0</v>
      </c>
      <c r="G284" s="30">
        <f t="shared" si="25"/>
        <v>0</v>
      </c>
      <c r="H284" s="30">
        <f t="shared" si="25"/>
        <v>0</v>
      </c>
      <c r="I284" s="30">
        <f t="shared" si="25"/>
        <v>0</v>
      </c>
      <c r="J284" s="30">
        <f t="shared" si="25"/>
        <v>0</v>
      </c>
      <c r="K284" s="30">
        <f t="shared" si="25"/>
        <v>0</v>
      </c>
      <c r="L284" s="30">
        <f t="shared" si="25"/>
        <v>0</v>
      </c>
      <c r="M284" s="30">
        <f t="shared" si="25"/>
        <v>0</v>
      </c>
      <c r="N284" s="30">
        <f t="shared" si="25"/>
        <v>0</v>
      </c>
    </row>
    <row r="285" spans="1:14" ht="12.75">
      <c r="A285" s="6">
        <v>34311</v>
      </c>
      <c r="B285" s="6" t="s">
        <v>64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3"/>
        <v>0</v>
      </c>
      <c r="M285" s="32"/>
      <c r="N285" s="32"/>
    </row>
    <row r="286" spans="1:14" ht="12.75">
      <c r="A286" s="6">
        <v>34339</v>
      </c>
      <c r="B286" s="6" t="s">
        <v>65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3"/>
        <v>0</v>
      </c>
      <c r="M286" s="32"/>
      <c r="N286" s="32"/>
    </row>
    <row r="287" spans="1:14" ht="12.75">
      <c r="A287" s="6">
        <v>34349</v>
      </c>
      <c r="B287" s="6" t="s">
        <v>88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3"/>
        <v>0</v>
      </c>
      <c r="M287" s="32"/>
      <c r="N287" s="32"/>
    </row>
    <row r="288" spans="1:14" ht="12.75">
      <c r="A288" s="10">
        <v>4</v>
      </c>
      <c r="B288" s="10" t="s">
        <v>120</v>
      </c>
      <c r="C288" s="30">
        <f>SUM(C289+P291)</f>
        <v>0</v>
      </c>
      <c r="D288" s="30">
        <f aca="true" t="shared" si="26" ref="D288:N288">SUM(D289+Q291)</f>
        <v>0</v>
      </c>
      <c r="E288" s="30">
        <f t="shared" si="26"/>
        <v>0</v>
      </c>
      <c r="F288" s="30">
        <f t="shared" si="26"/>
        <v>0</v>
      </c>
      <c r="G288" s="30">
        <f t="shared" si="26"/>
        <v>0</v>
      </c>
      <c r="H288" s="30">
        <f t="shared" si="26"/>
        <v>0</v>
      </c>
      <c r="I288" s="30">
        <f t="shared" si="26"/>
        <v>0</v>
      </c>
      <c r="J288" s="30">
        <f t="shared" si="26"/>
        <v>0</v>
      </c>
      <c r="K288" s="30">
        <f t="shared" si="26"/>
        <v>0</v>
      </c>
      <c r="L288" s="30">
        <f t="shared" si="26"/>
        <v>0</v>
      </c>
      <c r="M288" s="30">
        <f t="shared" si="26"/>
        <v>0</v>
      </c>
      <c r="N288" s="30">
        <f t="shared" si="26"/>
        <v>0</v>
      </c>
    </row>
    <row r="289" spans="1:14" ht="12.75">
      <c r="A289" s="10">
        <v>42</v>
      </c>
      <c r="B289" s="10" t="s">
        <v>121</v>
      </c>
      <c r="C289" s="30">
        <f>SUM(C290:C294)</f>
        <v>0</v>
      </c>
      <c r="D289" s="30">
        <f aca="true" t="shared" si="27" ref="D289:N289">SUM(D290:D294)</f>
        <v>0</v>
      </c>
      <c r="E289" s="30">
        <f t="shared" si="27"/>
        <v>0</v>
      </c>
      <c r="F289" s="30">
        <f t="shared" si="27"/>
        <v>0</v>
      </c>
      <c r="G289" s="30">
        <f t="shared" si="27"/>
        <v>0</v>
      </c>
      <c r="H289" s="30">
        <f t="shared" si="27"/>
        <v>0</v>
      </c>
      <c r="I289" s="30">
        <f t="shared" si="27"/>
        <v>0</v>
      </c>
      <c r="J289" s="30">
        <f t="shared" si="27"/>
        <v>0</v>
      </c>
      <c r="K289" s="30">
        <f t="shared" si="27"/>
        <v>0</v>
      </c>
      <c r="L289" s="30">
        <f t="shared" si="27"/>
        <v>0</v>
      </c>
      <c r="M289" s="30">
        <f t="shared" si="27"/>
        <v>0</v>
      </c>
      <c r="N289" s="30">
        <f t="shared" si="27"/>
        <v>0</v>
      </c>
    </row>
    <row r="290" spans="1:14" ht="12.75">
      <c r="A290" s="6">
        <v>42149</v>
      </c>
      <c r="B290" s="6" t="s">
        <v>122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3"/>
        <v>0</v>
      </c>
      <c r="M290" s="32"/>
      <c r="N290" s="32"/>
    </row>
    <row r="291" spans="1:14" ht="12.75">
      <c r="A291" s="6">
        <v>42273</v>
      </c>
      <c r="B291" s="6" t="s">
        <v>100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3"/>
        <v>0</v>
      </c>
      <c r="M291" s="32"/>
      <c r="N291" s="32"/>
    </row>
    <row r="292" spans="1:14" ht="12.75">
      <c r="A292" s="6">
        <v>42319</v>
      </c>
      <c r="B292" s="6" t="s">
        <v>123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3"/>
        <v>0</v>
      </c>
      <c r="M292" s="32"/>
      <c r="N292" s="32"/>
    </row>
    <row r="293" spans="1:14" ht="12.75">
      <c r="A293" s="6">
        <v>42411</v>
      </c>
      <c r="B293" s="6" t="s">
        <v>124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3"/>
        <v>0</v>
      </c>
      <c r="M293" s="32"/>
      <c r="N293" s="32"/>
    </row>
    <row r="294" spans="1:14" ht="12.75">
      <c r="A294" s="18">
        <v>45411</v>
      </c>
      <c r="B294" s="18" t="s">
        <v>125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3"/>
        <v>0</v>
      </c>
      <c r="M294" s="32"/>
      <c r="N294" s="32"/>
    </row>
    <row r="295" spans="1:14" ht="12.75">
      <c r="A295" s="24" t="s">
        <v>127</v>
      </c>
      <c r="B295" s="16"/>
      <c r="C295" s="30">
        <f>SUM(C240+C288)</f>
        <v>0</v>
      </c>
      <c r="D295" s="30">
        <f aca="true" t="shared" si="28" ref="D295:N295">SUM(D240+D288)</f>
        <v>0</v>
      </c>
      <c r="E295" s="30">
        <f t="shared" si="28"/>
        <v>0</v>
      </c>
      <c r="F295" s="30">
        <f t="shared" si="28"/>
        <v>0</v>
      </c>
      <c r="G295" s="30">
        <f t="shared" si="28"/>
        <v>0</v>
      </c>
      <c r="H295" s="30">
        <f t="shared" si="28"/>
        <v>0</v>
      </c>
      <c r="I295" s="30">
        <f t="shared" si="28"/>
        <v>0</v>
      </c>
      <c r="J295" s="30">
        <f t="shared" si="28"/>
        <v>0</v>
      </c>
      <c r="K295" s="30">
        <f t="shared" si="28"/>
        <v>0</v>
      </c>
      <c r="L295" s="30">
        <f t="shared" si="28"/>
        <v>0</v>
      </c>
      <c r="M295" s="30">
        <f t="shared" si="28"/>
        <v>0</v>
      </c>
      <c r="N295" s="30">
        <f t="shared" si="28"/>
        <v>0</v>
      </c>
    </row>
  </sheetData>
  <sheetProtection/>
  <mergeCells count="14">
    <mergeCell ref="A235:C235"/>
    <mergeCell ref="A66:C66"/>
    <mergeCell ref="B136:G136"/>
    <mergeCell ref="B126:F126"/>
    <mergeCell ref="F3:G3"/>
    <mergeCell ref="B68:C68"/>
    <mergeCell ref="C8:E8"/>
    <mergeCell ref="B161:D161"/>
    <mergeCell ref="M8:N8"/>
    <mergeCell ref="A1:N1"/>
    <mergeCell ref="A2:N2"/>
    <mergeCell ref="B4:H4"/>
    <mergeCell ref="C7:K7"/>
    <mergeCell ref="B69:F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1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52" t="s">
        <v>141</v>
      </c>
      <c r="G3" s="52"/>
    </row>
    <row r="4" spans="2:8" ht="12.75">
      <c r="B4" s="42" t="s">
        <v>136</v>
      </c>
      <c r="C4" s="42"/>
      <c r="D4" s="42"/>
      <c r="E4" s="42"/>
      <c r="F4" s="42"/>
      <c r="G4" s="42"/>
      <c r="H4" s="42"/>
    </row>
    <row r="5" ht="13.5" thickBot="1"/>
    <row r="6" spans="1:12" ht="13.5" thickBot="1">
      <c r="A6" s="21" t="s">
        <v>2</v>
      </c>
      <c r="B6" s="21"/>
      <c r="C6" s="43" t="s">
        <v>36</v>
      </c>
      <c r="D6" s="44"/>
      <c r="E6" s="44"/>
      <c r="F6" s="44"/>
      <c r="G6" s="44"/>
      <c r="H6" s="44"/>
      <c r="I6" s="44"/>
      <c r="J6" s="44"/>
      <c r="K6" s="45"/>
      <c r="L6" s="20"/>
    </row>
    <row r="7" spans="1:14" ht="13.5" thickBot="1">
      <c r="A7" s="4"/>
      <c r="B7" s="4"/>
      <c r="C7" s="43" t="s">
        <v>35</v>
      </c>
      <c r="D7" s="44"/>
      <c r="E7" s="45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39" t="s">
        <v>112</v>
      </c>
      <c r="N7" s="4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6" t="s">
        <v>142</v>
      </c>
      <c r="C56" s="46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6" t="s">
        <v>139</v>
      </c>
      <c r="C57" s="46"/>
      <c r="D57" s="46"/>
      <c r="E57" s="46"/>
      <c r="F57" s="46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6"/>
      <c r="C148" s="46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Jasna</cp:lastModifiedBy>
  <cp:lastPrinted>2020-12-16T09:31:23Z</cp:lastPrinted>
  <dcterms:created xsi:type="dcterms:W3CDTF">2011-09-21T19:59:38Z</dcterms:created>
  <dcterms:modified xsi:type="dcterms:W3CDTF">2020-12-16T09:34:24Z</dcterms:modified>
  <cp:category/>
  <cp:version/>
  <cp:contentType/>
  <cp:contentStatus/>
</cp:coreProperties>
</file>